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ots\Documents\Kodud toleuhutuks PÄA projekt\2025\"/>
    </mc:Choice>
  </mc:AlternateContent>
  <xr:revisionPtr revIDLastSave="0" documentId="13_ncr:1_{3C353DE6-C840-4DF7-991F-02A68359B44D}" xr6:coauthVersionLast="47" xr6:coauthVersionMax="47" xr10:uidLastSave="{00000000-0000-0000-0000-000000000000}"/>
  <bookViews>
    <workbookView xWindow="-104" yWindow="-104" windowWidth="22326" windowHeight="11947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1" i="1"/>
  <c r="I12" i="1" s="1"/>
  <c r="H21" i="1" l="1"/>
  <c r="G21" i="1"/>
  <c r="I20" i="1"/>
  <c r="H18" i="1"/>
  <c r="G18" i="1"/>
  <c r="I17" i="1"/>
  <c r="I8" i="1"/>
  <c r="I14" i="1"/>
  <c r="G15" i="1"/>
  <c r="H15" i="1"/>
  <c r="I21" i="1" l="1"/>
  <c r="I18" i="1"/>
  <c r="I15" i="1"/>
  <c r="G9" i="1"/>
  <c r="G22" i="1" s="1"/>
  <c r="H9" i="1"/>
  <c r="H22" i="1" s="1"/>
  <c r="I9" i="1"/>
  <c r="I22" i="1" l="1"/>
</calcChain>
</file>

<file path=xl/sharedStrings.xml><?xml version="1.0" encoding="utf-8"?>
<sst xmlns="http://schemas.openxmlformats.org/spreadsheetml/2006/main" count="54" uniqueCount="42">
  <si>
    <t>RIIGIEELARVELISE TOETUSE KASUTAMISE FINANTS-, TEGEVUS-JA TULEMUSARUANNE</t>
  </si>
  <si>
    <t>Jrk nr</t>
  </si>
  <si>
    <t>Tegevuse eesmärk ja kirjeldus</t>
  </si>
  <si>
    <t>Riigitoetusest kasutatud summa</t>
  </si>
  <si>
    <t>Omavalitsuse rahaline panus</t>
  </si>
  <si>
    <t>Objekti kogumaksumus</t>
  </si>
  <si>
    <t>Kulude põhjendus, kommentaarid</t>
  </si>
  <si>
    <t>Kokku</t>
  </si>
  <si>
    <t>1.</t>
  </si>
  <si>
    <t>(nimi)</t>
  </si>
  <si>
    <t>(ametikoht)</t>
  </si>
  <si>
    <t>Aruande esitaja:</t>
  </si>
  <si>
    <t>Kinnistu aadress:</t>
  </si>
  <si>
    <t>(organisatsioon)</t>
  </si>
  <si>
    <t>Kõik kokku</t>
  </si>
  <si>
    <t>Aruandele lisada, arved, maksekorraldused, fotod, tööde üleandmise-vastuvõtmise akt ning muud asjasse puutuvad dokumendid.</t>
  </si>
  <si>
    <t>Arve esitaja nimi, arve nr ja kuupäev</t>
  </si>
  <si>
    <t>Korterite 8-2, Soldina küla, Narva-Jõesuu linn</t>
  </si>
  <si>
    <t>Tegevus: uue ahju ehitamine ja korstnapühkimisteenus</t>
  </si>
  <si>
    <t>Küttesalong OÜ, arve 23.07.2025 nr MA2501763</t>
  </si>
  <si>
    <t>Kaevurite 13-1, Viivikonna küla, Narva-Jõesuu linn</t>
  </si>
  <si>
    <t>Tegevus: uue ahju, pliidi ja korstnaotsa ehitamine</t>
  </si>
  <si>
    <t>Küttesalong OÜ, arve 23.07.2025 nr MA2501760</t>
  </si>
  <si>
    <t>Pikaajalise toimetulekuraskustega abivajaja eluruumi tuleohutus ja ohutu kütte kasutamine on tagatud tänu uue ahju, pliidi ja korstnaotsa ehitamisele.
Kulu on põhjendatud ja vältimatu.</t>
  </si>
  <si>
    <t>Üksi elava vanaduspensionäri eluruumis tehti korda olemasolev ahi, millega tagati eluruumi tuleohutus ja küttekolde ohutu kasutamine. Kulu on põhjendatud ja vältimatu.</t>
  </si>
  <si>
    <t>Vita, Soldina küla, Narva-Jõesuu linn</t>
  </si>
  <si>
    <t>Küttesalong OÜ, arve 23.07.2025 nr MA2501762</t>
  </si>
  <si>
    <t>Erivajadustega (raske vaimupuue) isiku eluurumi eluruumi tuleohutus ja ohutu kütte kasutamine on tagatud tänu uue pliidi ja soojamüüri ehitamisele.
Kulu on põhjendatud ja vältimatu.</t>
  </si>
  <si>
    <t>Elu, Tõrvajõe küla, Narva-Jõesuu linn</t>
  </si>
  <si>
    <t>Küttesalong OÜ, arve 23.07.2025 nr MA2501764</t>
  </si>
  <si>
    <t>Tegevus: uue pliidi ja soojamüüri ehitamine, korstnapühkimisteenus</t>
  </si>
  <si>
    <t>Tegevus: uue pliidi, soojamüüri ja korstna ehitamine, korstnapühkimisteenus</t>
  </si>
  <si>
    <t>Üksi elava vanaduspensionäri eluruumis tänu uue pliidi, sojamüüru ja korstaotsa ehitamisele  on tagatud eluruumi tuleohutus ja küttekolde ohutu kasutamine. Kulu on põhjendatud ja vältimatu.</t>
  </si>
  <si>
    <t>Narva mnt 5-16, Olgina küla, Narva-Jõesuu</t>
  </si>
  <si>
    <t>Tegevus: elektrijuhtmestiku renoveerimine</t>
  </si>
  <si>
    <t>VELSI Service OÜ arve 02.09.2025 nr 878</t>
  </si>
  <si>
    <t>Riigitoetuse kogusumma: 25000 eurot</t>
  </si>
  <si>
    <t>Kuupäev: 09.10.2025</t>
  </si>
  <si>
    <t>Narva-Jõesuu Linnavalitsus</t>
  </si>
  <si>
    <t>Veronika Stepanova</t>
  </si>
  <si>
    <t>sotsiaalosakonna juhataja</t>
  </si>
  <si>
    <t>Kolmelapselise pere eluruumis renoveeritud elektrijuhtmestik tagab eluruumi tuleohutuse ja ohutu elektrikasutuse. Kulu on põhjendatud ja vältimatu.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</si>
</sst>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\ &quot;€&quot;_-;\-* #,##0.0\ &quot;€&quot;_-;_-* &quot;-&quot;??\ &quot;€&quot;_-;_-@_-"/>
    <numFmt numFmtId="165" formatCode="[$-425]dd\.\ mmmm\ yyyy&quot;. a.&quot;;@"/>
  </numFmts>
  <fonts count="15" x14ac:knownFonts="1">
    <font>
      <sz val="11"/>
      <color theme="1"/>
      <name val="Calibri"/>
      <family val="2"/>
      <charset val="186"/>
      <scheme val="minor"/>
    </font>
    <font>
      <sz val="11.5"/>
      <color rgb="FF000000"/>
      <name val="Times New Roman"/>
      <family val="1"/>
      <charset val="186"/>
    </font>
    <font>
      <b/>
      <i/>
      <sz val="11.5"/>
      <color rgb="FF000000"/>
      <name val="Times New Roman"/>
      <family val="1"/>
      <charset val="186"/>
    </font>
    <font>
      <i/>
      <sz val="11.5"/>
      <color rgb="FF000000"/>
      <name val="Times New Roman"/>
      <family val="1"/>
      <charset val="186"/>
    </font>
    <font>
      <b/>
      <sz val="11.5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1.5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.5"/>
      <color rgb="FFFF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.5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1" fillId="0" borderId="1" xfId="1" applyNumberFormat="1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 indent="2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164" fontId="4" fillId="0" borderId="4" xfId="1" applyNumberFormat="1" applyFont="1" applyBorder="1" applyAlignment="1">
      <alignment vertical="center" wrapText="1"/>
    </xf>
    <xf numFmtId="164" fontId="4" fillId="0" borderId="5" xfId="1" applyNumberFormat="1" applyFont="1" applyBorder="1" applyAlignment="1">
      <alignment vertical="center" wrapText="1"/>
    </xf>
    <xf numFmtId="0" fontId="5" fillId="0" borderId="0" xfId="0" applyFont="1" applyAlignment="1">
      <alignment horizontal="right"/>
    </xf>
    <xf numFmtId="0" fontId="10" fillId="0" borderId="0" xfId="0" applyFont="1"/>
    <xf numFmtId="164" fontId="11" fillId="0" borderId="0" xfId="1" applyNumberFormat="1" applyFont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4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1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164" fontId="10" fillId="0" borderId="4" xfId="1" applyNumberFormat="1" applyFont="1" applyBorder="1" applyAlignment="1">
      <alignment vertical="center" wrapText="1"/>
    </xf>
    <xf numFmtId="164" fontId="10" fillId="0" borderId="5" xfId="1" applyNumberFormat="1" applyFont="1" applyBorder="1" applyAlignment="1">
      <alignment vertical="center" wrapText="1"/>
    </xf>
    <xf numFmtId="164" fontId="10" fillId="0" borderId="0" xfId="1" applyNumberFormat="1" applyFont="1" applyBorder="1" applyAlignment="1">
      <alignment vertical="center" wrapText="1"/>
    </xf>
    <xf numFmtId="164" fontId="10" fillId="0" borderId="0" xfId="0" applyNumberFormat="1" applyFont="1" applyAlignment="1">
      <alignment horizontal="left" vertical="center" wrapText="1"/>
    </xf>
  </cellXfs>
  <cellStyles count="2">
    <cellStyle name="Normaallaad" xfId="0" builtinId="0"/>
    <cellStyle name="Valu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9"/>
  <sheetViews>
    <sheetView tabSelected="1" topLeftCell="A14" workbookViewId="0">
      <selection activeCell="K20" sqref="K20"/>
    </sheetView>
  </sheetViews>
  <sheetFormatPr defaultColWidth="8.69921875" defaultRowHeight="14.4" x14ac:dyDescent="0.3"/>
  <cols>
    <col min="1" max="1" width="5.19921875" style="1" customWidth="1"/>
    <col min="2" max="2" width="5.5" style="1" customWidth="1"/>
    <col min="3" max="3" width="11.796875" style="1" customWidth="1"/>
    <col min="4" max="4" width="11.19921875" style="1" customWidth="1"/>
    <col min="5" max="5" width="16.5" style="1" customWidth="1"/>
    <col min="6" max="6" width="11.796875" style="1" customWidth="1"/>
    <col min="7" max="10" width="16.5" style="1" customWidth="1"/>
    <col min="11" max="11" width="21.296875" style="1" customWidth="1"/>
    <col min="12" max="16384" width="8.69921875" style="1"/>
  </cols>
  <sheetData>
    <row r="1" spans="2:11" ht="15.7" customHeight="1" x14ac:dyDescent="0.3">
      <c r="K1" s="18"/>
    </row>
    <row r="2" spans="2:11" ht="14.55" x14ac:dyDescent="0.3">
      <c r="B2" s="19" t="s">
        <v>0</v>
      </c>
    </row>
    <row r="3" spans="2:11" ht="9.1" customHeight="1" x14ac:dyDescent="0.3"/>
    <row r="4" spans="2:11" ht="18.75" customHeight="1" x14ac:dyDescent="0.3">
      <c r="B4" s="1" t="s">
        <v>36</v>
      </c>
      <c r="E4" s="20"/>
    </row>
    <row r="5" spans="2:11" ht="14" x14ac:dyDescent="0.3">
      <c r="D5" s="4"/>
      <c r="E5" s="4"/>
      <c r="F5" s="4"/>
      <c r="G5" s="4"/>
    </row>
    <row r="6" spans="2:11" ht="45.95" customHeight="1" x14ac:dyDescent="0.3">
      <c r="B6" s="2" t="s">
        <v>1</v>
      </c>
      <c r="C6" s="33" t="s">
        <v>2</v>
      </c>
      <c r="D6" s="33"/>
      <c r="E6" s="33"/>
      <c r="F6" s="33"/>
      <c r="G6" s="3" t="s">
        <v>3</v>
      </c>
      <c r="H6" s="3" t="s">
        <v>4</v>
      </c>
      <c r="I6" s="3" t="s">
        <v>5</v>
      </c>
      <c r="J6" s="46" t="s">
        <v>16</v>
      </c>
      <c r="K6" s="3" t="s">
        <v>6</v>
      </c>
    </row>
    <row r="7" spans="2:11" ht="14.25" customHeight="1" x14ac:dyDescent="0.3">
      <c r="B7" s="13"/>
      <c r="C7" s="39" t="s">
        <v>12</v>
      </c>
      <c r="D7" s="39"/>
      <c r="E7" s="42" t="s">
        <v>17</v>
      </c>
      <c r="F7" s="42"/>
      <c r="G7" s="42"/>
      <c r="H7" s="42"/>
      <c r="I7" s="42"/>
      <c r="J7" s="42"/>
      <c r="K7" s="42"/>
    </row>
    <row r="8" spans="2:11" ht="119.85" x14ac:dyDescent="0.3">
      <c r="B8" s="3" t="s">
        <v>8</v>
      </c>
      <c r="C8" s="34" t="s">
        <v>18</v>
      </c>
      <c r="D8" s="34"/>
      <c r="E8" s="34"/>
      <c r="F8" s="34"/>
      <c r="G8" s="5">
        <v>4000</v>
      </c>
      <c r="H8" s="5">
        <v>863.39</v>
      </c>
      <c r="I8" s="5">
        <f t="shared" ref="I8" si="0">G8+H8</f>
        <v>4863.3900000000003</v>
      </c>
      <c r="J8" s="47" t="s">
        <v>19</v>
      </c>
      <c r="K8" s="2" t="s">
        <v>24</v>
      </c>
    </row>
    <row r="9" spans="2:11" ht="15.55" x14ac:dyDescent="0.3">
      <c r="B9" s="9"/>
      <c r="C9" s="6"/>
      <c r="D9" s="6"/>
      <c r="E9" s="6"/>
      <c r="F9" s="21" t="s">
        <v>7</v>
      </c>
      <c r="G9" s="16">
        <f>SUM(G8:G8)</f>
        <v>4000</v>
      </c>
      <c r="H9" s="16">
        <f>SUM(H8:H8)</f>
        <v>863.39</v>
      </c>
      <c r="I9" s="16">
        <f>SUM(I8:I8)</f>
        <v>4863.3900000000003</v>
      </c>
      <c r="J9" s="48"/>
      <c r="K9" s="15"/>
    </row>
    <row r="10" spans="2:11" ht="15.7" customHeight="1" x14ac:dyDescent="0.3">
      <c r="B10" s="3"/>
      <c r="C10" s="39" t="s">
        <v>12</v>
      </c>
      <c r="D10" s="39"/>
      <c r="E10" s="42" t="s">
        <v>20</v>
      </c>
      <c r="F10" s="42"/>
      <c r="G10" s="42"/>
      <c r="H10" s="42"/>
      <c r="I10" s="42"/>
      <c r="J10" s="42"/>
      <c r="K10" s="42"/>
    </row>
    <row r="11" spans="2:11" ht="134.80000000000001" x14ac:dyDescent="0.3">
      <c r="B11" s="3" t="s">
        <v>8</v>
      </c>
      <c r="C11" s="35" t="s">
        <v>21</v>
      </c>
      <c r="D11" s="36"/>
      <c r="E11" s="36"/>
      <c r="F11" s="37"/>
      <c r="G11" s="5">
        <v>6000</v>
      </c>
      <c r="H11" s="5">
        <v>3394.19</v>
      </c>
      <c r="I11" s="5">
        <f>G11+H11</f>
        <v>9394.19</v>
      </c>
      <c r="J11" s="47" t="s">
        <v>22</v>
      </c>
      <c r="K11" s="2" t="s">
        <v>23</v>
      </c>
    </row>
    <row r="12" spans="2:11" ht="11.55" customHeight="1" x14ac:dyDescent="0.3">
      <c r="B12" s="9"/>
      <c r="C12" s="6"/>
      <c r="D12" s="6"/>
      <c r="E12" s="6"/>
      <c r="F12" s="21" t="s">
        <v>7</v>
      </c>
      <c r="G12" s="17">
        <f>SUM(G11:G11)</f>
        <v>6000</v>
      </c>
      <c r="H12" s="17">
        <f>SUM(H11:H11)</f>
        <v>3394.19</v>
      </c>
      <c r="I12" s="17">
        <f>SUM(I11:I11)</f>
        <v>9394.19</v>
      </c>
      <c r="J12" s="49"/>
      <c r="K12" s="11"/>
    </row>
    <row r="13" spans="2:11" ht="18" customHeight="1" x14ac:dyDescent="0.3">
      <c r="B13" s="3"/>
      <c r="C13" s="40" t="s">
        <v>12</v>
      </c>
      <c r="D13" s="41"/>
      <c r="E13" s="43" t="s">
        <v>25</v>
      </c>
      <c r="F13" s="44"/>
      <c r="G13" s="44"/>
      <c r="H13" s="44"/>
      <c r="I13" s="44"/>
      <c r="J13" s="44"/>
      <c r="K13" s="45"/>
    </row>
    <row r="14" spans="2:11" ht="133.65" customHeight="1" x14ac:dyDescent="0.3">
      <c r="B14" s="3" t="s">
        <v>8</v>
      </c>
      <c r="C14" s="35" t="s">
        <v>30</v>
      </c>
      <c r="D14" s="36"/>
      <c r="E14" s="36"/>
      <c r="F14" s="37"/>
      <c r="G14" s="5">
        <v>6000</v>
      </c>
      <c r="H14" s="5">
        <v>522.42999999999995</v>
      </c>
      <c r="I14" s="5">
        <f>G14+H14</f>
        <v>6522.43</v>
      </c>
      <c r="J14" s="47" t="s">
        <v>26</v>
      </c>
      <c r="K14" s="2" t="s">
        <v>27</v>
      </c>
    </row>
    <row r="15" spans="2:11" ht="15.55" x14ac:dyDescent="0.3">
      <c r="B15" s="8"/>
      <c r="C15" s="6"/>
      <c r="D15" s="6"/>
      <c r="E15" s="6"/>
      <c r="F15" s="21" t="s">
        <v>7</v>
      </c>
      <c r="G15" s="22">
        <f>SUM(G14:G14)</f>
        <v>6000</v>
      </c>
      <c r="H15" s="22">
        <f>SUM(H14:H14)</f>
        <v>522.42999999999995</v>
      </c>
      <c r="I15" s="22">
        <f>SUM(I14:I14)</f>
        <v>6522.43</v>
      </c>
      <c r="J15" s="49"/>
      <c r="K15" s="11"/>
    </row>
    <row r="16" spans="2:11" ht="14.25" customHeight="1" x14ac:dyDescent="0.3">
      <c r="B16" s="13"/>
      <c r="C16" s="39" t="s">
        <v>12</v>
      </c>
      <c r="D16" s="39"/>
      <c r="E16" s="42" t="s">
        <v>28</v>
      </c>
      <c r="F16" s="42"/>
      <c r="G16" s="42"/>
      <c r="H16" s="42"/>
      <c r="I16" s="42"/>
      <c r="J16" s="42"/>
      <c r="K16" s="42"/>
    </row>
    <row r="17" spans="2:11" ht="134.80000000000001" x14ac:dyDescent="0.3">
      <c r="B17" s="3" t="s">
        <v>8</v>
      </c>
      <c r="C17" s="34" t="s">
        <v>31</v>
      </c>
      <c r="D17" s="34"/>
      <c r="E17" s="34"/>
      <c r="F17" s="34"/>
      <c r="G17" s="5">
        <v>6000</v>
      </c>
      <c r="H17" s="5">
        <v>1016.01</v>
      </c>
      <c r="I17" s="5">
        <f t="shared" ref="I17" si="1">G17+H17</f>
        <v>7016.01</v>
      </c>
      <c r="J17" s="47" t="s">
        <v>29</v>
      </c>
      <c r="K17" s="2" t="s">
        <v>32</v>
      </c>
    </row>
    <row r="18" spans="2:11" ht="15.55" x14ac:dyDescent="0.3">
      <c r="B18" s="9"/>
      <c r="C18" s="6"/>
      <c r="D18" s="6"/>
      <c r="E18" s="6"/>
      <c r="F18" s="21" t="s">
        <v>7</v>
      </c>
      <c r="G18" s="16">
        <f>SUM(G17:G17)</f>
        <v>6000</v>
      </c>
      <c r="H18" s="16">
        <f>SUM(H17:H17)</f>
        <v>1016.01</v>
      </c>
      <c r="I18" s="16">
        <f>SUM(I17:I17)</f>
        <v>7016.01</v>
      </c>
      <c r="J18" s="48"/>
      <c r="K18" s="15"/>
    </row>
    <row r="19" spans="2:11" ht="14.25" customHeight="1" x14ac:dyDescent="0.3">
      <c r="B19" s="13"/>
      <c r="C19" s="39" t="s">
        <v>12</v>
      </c>
      <c r="D19" s="39"/>
      <c r="E19" s="42" t="s">
        <v>33</v>
      </c>
      <c r="F19" s="42"/>
      <c r="G19" s="42"/>
      <c r="H19" s="42"/>
      <c r="I19" s="42"/>
      <c r="J19" s="42"/>
      <c r="K19" s="42"/>
    </row>
    <row r="20" spans="2:11" ht="104.85" x14ac:dyDescent="0.3">
      <c r="B20" s="3" t="s">
        <v>8</v>
      </c>
      <c r="C20" s="34" t="s">
        <v>34</v>
      </c>
      <c r="D20" s="34"/>
      <c r="E20" s="34"/>
      <c r="F20" s="34"/>
      <c r="G20" s="5">
        <v>3000</v>
      </c>
      <c r="H20" s="5">
        <v>507.5</v>
      </c>
      <c r="I20" s="5">
        <f t="shared" ref="I20" si="2">G20+H20</f>
        <v>3507.5</v>
      </c>
      <c r="J20" s="47" t="s">
        <v>35</v>
      </c>
      <c r="K20" s="2" t="s">
        <v>41</v>
      </c>
    </row>
    <row r="21" spans="2:11" ht="15.55" x14ac:dyDescent="0.3">
      <c r="B21" s="9"/>
      <c r="C21" s="6"/>
      <c r="D21" s="6"/>
      <c r="E21" s="6"/>
      <c r="F21" s="21" t="s">
        <v>7</v>
      </c>
      <c r="G21" s="16">
        <f>SUM(G20:G20)</f>
        <v>3000</v>
      </c>
      <c r="H21" s="16">
        <f>SUM(H20:H20)</f>
        <v>507.5</v>
      </c>
      <c r="I21" s="16">
        <f>SUM(I20:I20)</f>
        <v>3507.5</v>
      </c>
      <c r="J21" s="48"/>
      <c r="K21" s="15"/>
    </row>
    <row r="22" spans="2:11" ht="15" x14ac:dyDescent="0.3">
      <c r="B22" s="8"/>
      <c r="C22" s="7"/>
      <c r="D22" s="7"/>
      <c r="E22" s="38" t="s">
        <v>14</v>
      </c>
      <c r="F22" s="38"/>
      <c r="G22" s="23">
        <f>G9+G12+G15+G18+G21</f>
        <v>25000</v>
      </c>
      <c r="H22" s="23">
        <f>H9+H12+H15+H18+H21</f>
        <v>6303.52</v>
      </c>
      <c r="I22" s="16">
        <f>G22+H22</f>
        <v>31303.52</v>
      </c>
      <c r="J22" s="50"/>
      <c r="K22" s="12"/>
    </row>
    <row r="23" spans="2:11" ht="15" x14ac:dyDescent="0.3">
      <c r="B23" s="8"/>
      <c r="C23" s="7"/>
      <c r="D23" s="7"/>
      <c r="E23" s="7"/>
      <c r="F23" s="14"/>
      <c r="G23" s="24"/>
      <c r="H23" s="24"/>
      <c r="I23" s="25"/>
      <c r="J23" s="51"/>
      <c r="K23" s="12"/>
    </row>
    <row r="24" spans="2:11" x14ac:dyDescent="0.3">
      <c r="B24" s="10" t="s">
        <v>15</v>
      </c>
    </row>
    <row r="26" spans="2:11" x14ac:dyDescent="0.3">
      <c r="B26" s="30" t="s">
        <v>37</v>
      </c>
      <c r="C26" s="30"/>
      <c r="D26" s="32"/>
      <c r="E26" s="32"/>
      <c r="F26" s="32"/>
    </row>
    <row r="28" spans="2:11" ht="15.55" x14ac:dyDescent="0.35">
      <c r="B28" s="29" t="s">
        <v>11</v>
      </c>
      <c r="C28" s="29"/>
      <c r="D28" s="31" t="s">
        <v>38</v>
      </c>
      <c r="E28" s="31"/>
      <c r="F28" s="31"/>
      <c r="G28" s="27" t="s">
        <v>39</v>
      </c>
      <c r="H28" s="27"/>
      <c r="I28" s="28" t="s">
        <v>40</v>
      </c>
      <c r="J28" s="28"/>
      <c r="K28" s="28"/>
    </row>
    <row r="29" spans="2:11" x14ac:dyDescent="0.3">
      <c r="D29" s="26" t="s">
        <v>13</v>
      </c>
      <c r="E29" s="26"/>
      <c r="F29" s="26"/>
      <c r="G29" s="26" t="s">
        <v>9</v>
      </c>
      <c r="H29" s="26"/>
      <c r="I29" s="26" t="s">
        <v>10</v>
      </c>
      <c r="J29" s="26"/>
      <c r="K29" s="26"/>
    </row>
  </sheetData>
  <mergeCells count="26">
    <mergeCell ref="C19:D19"/>
    <mergeCell ref="E19:K19"/>
    <mergeCell ref="C20:F20"/>
    <mergeCell ref="C16:D16"/>
    <mergeCell ref="E16:K16"/>
    <mergeCell ref="C17:F17"/>
    <mergeCell ref="C10:D10"/>
    <mergeCell ref="C13:D13"/>
    <mergeCell ref="E7:K7"/>
    <mergeCell ref="E10:K10"/>
    <mergeCell ref="E13:K13"/>
    <mergeCell ref="B28:C28"/>
    <mergeCell ref="B26:C26"/>
    <mergeCell ref="D28:F28"/>
    <mergeCell ref="D26:F26"/>
    <mergeCell ref="C6:F6"/>
    <mergeCell ref="C8:F8"/>
    <mergeCell ref="C11:F11"/>
    <mergeCell ref="E22:F22"/>
    <mergeCell ref="C14:F14"/>
    <mergeCell ref="C7:D7"/>
    <mergeCell ref="D29:F29"/>
    <mergeCell ref="G28:H28"/>
    <mergeCell ref="G29:H29"/>
    <mergeCell ref="I28:K28"/>
    <mergeCell ref="I29:K2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SMIT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Grete Arumäe</dc:creator>
  <cp:lastModifiedBy>Veronika Stepanova</cp:lastModifiedBy>
  <cp:lastPrinted>2025-10-09T08:14:24Z</cp:lastPrinted>
  <dcterms:created xsi:type="dcterms:W3CDTF">2020-11-20T17:54:07Z</dcterms:created>
  <dcterms:modified xsi:type="dcterms:W3CDTF">2025-10-09T08:50:21Z</dcterms:modified>
</cp:coreProperties>
</file>